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oriano\Desktop\"/>
    </mc:Choice>
  </mc:AlternateContent>
  <bookViews>
    <workbookView xWindow="240" yWindow="255" windowWidth="20115" windowHeight="73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B2" i="1" l="1"/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F4" i="1" l="1"/>
  <c r="F3" i="1"/>
  <c r="B3" i="2"/>
  <c r="J2" i="1"/>
  <c r="D4" i="1"/>
  <c r="F5" i="1" l="1"/>
  <c r="G4" i="1"/>
  <c r="D3" i="1"/>
  <c r="G3" i="1" s="1"/>
  <c r="I3" i="1" s="1"/>
  <c r="J4" i="1"/>
  <c r="J5" i="1"/>
  <c r="J3" i="1"/>
  <c r="F6" i="1" l="1"/>
  <c r="I4" i="1"/>
  <c r="J6" i="1"/>
  <c r="D5" i="1"/>
  <c r="G5" i="1" s="1"/>
  <c r="F7" i="1" l="1"/>
  <c r="I5" i="1"/>
  <c r="D6" i="1"/>
  <c r="G6" i="1" s="1"/>
  <c r="F8" i="1" l="1"/>
  <c r="I6" i="1"/>
  <c r="D7" i="1"/>
  <c r="G7" i="1" s="1"/>
  <c r="J7" i="1"/>
  <c r="F9" i="1" l="1"/>
  <c r="I7" i="1"/>
  <c r="D8" i="1"/>
  <c r="G8" i="1" s="1"/>
  <c r="J8" i="1"/>
  <c r="F10" i="1" l="1"/>
  <c r="I8" i="1"/>
  <c r="D10" i="1"/>
  <c r="D9" i="1"/>
  <c r="G9" i="1" s="1"/>
  <c r="J9" i="1"/>
  <c r="F11" i="1" l="1"/>
  <c r="I9" i="1"/>
  <c r="G10" i="1"/>
  <c r="J10" i="1"/>
  <c r="F12" i="1" l="1"/>
  <c r="I10" i="1"/>
  <c r="D11" i="1"/>
  <c r="G11" i="1" s="1"/>
  <c r="J11" i="1"/>
  <c r="F13" i="1" l="1"/>
  <c r="I11" i="1"/>
  <c r="D12" i="1"/>
  <c r="G12" i="1" s="1"/>
  <c r="J12" i="1"/>
  <c r="F14" i="1" l="1"/>
  <c r="I12" i="1"/>
  <c r="D13" i="1"/>
  <c r="G13" i="1" s="1"/>
  <c r="J13" i="1"/>
  <c r="F15" i="1" l="1"/>
  <c r="I13" i="1"/>
  <c r="D14" i="1"/>
  <c r="G14" i="1" s="1"/>
  <c r="J14" i="1"/>
  <c r="F16" i="1" l="1"/>
  <c r="I14" i="1"/>
  <c r="D15" i="1"/>
  <c r="G15" i="1" s="1"/>
  <c r="J15" i="1"/>
  <c r="F17" i="1" l="1"/>
  <c r="I15" i="1"/>
  <c r="D16" i="1"/>
  <c r="G16" i="1" s="1"/>
  <c r="J16" i="1"/>
  <c r="F18" i="1" l="1"/>
  <c r="I16" i="1"/>
  <c r="D17" i="1"/>
  <c r="G17" i="1" s="1"/>
  <c r="J17" i="1"/>
  <c r="F19" i="1" l="1"/>
  <c r="I17" i="1"/>
  <c r="D18" i="1"/>
  <c r="G18" i="1" s="1"/>
  <c r="J18" i="1"/>
  <c r="F20" i="1" l="1"/>
  <c r="I18" i="1"/>
  <c r="D19" i="1"/>
  <c r="G19" i="1" s="1"/>
  <c r="J19" i="1"/>
  <c r="F21" i="1" l="1"/>
  <c r="I19" i="1"/>
  <c r="D20" i="1"/>
  <c r="G20" i="1" s="1"/>
  <c r="J20" i="1"/>
  <c r="F22" i="1" l="1"/>
  <c r="I20" i="1"/>
  <c r="D21" i="1"/>
  <c r="G21" i="1" s="1"/>
  <c r="J21" i="1"/>
  <c r="F23" i="1" l="1"/>
  <c r="I21" i="1"/>
  <c r="D22" i="1"/>
  <c r="G22" i="1" s="1"/>
  <c r="J22" i="1"/>
  <c r="F24" i="1" l="1"/>
  <c r="I22" i="1"/>
  <c r="D23" i="1"/>
  <c r="G23" i="1" s="1"/>
  <c r="J23" i="1"/>
  <c r="F25" i="1" l="1"/>
  <c r="I23" i="1"/>
  <c r="D24" i="1"/>
  <c r="G24" i="1" s="1"/>
  <c r="J24" i="1"/>
  <c r="F26" i="1" l="1"/>
  <c r="I24" i="1"/>
  <c r="D25" i="1"/>
  <c r="G25" i="1" s="1"/>
  <c r="J25" i="1"/>
  <c r="F27" i="1" l="1"/>
  <c r="I25" i="1"/>
  <c r="D26" i="1"/>
  <c r="G26" i="1" s="1"/>
  <c r="J26" i="1"/>
  <c r="F28" i="1" l="1"/>
  <c r="I26" i="1"/>
  <c r="D27" i="1"/>
  <c r="G27" i="1" s="1"/>
  <c r="J27" i="1"/>
  <c r="F29" i="1" l="1"/>
  <c r="I27" i="1"/>
  <c r="D28" i="1"/>
  <c r="G28" i="1" s="1"/>
  <c r="J28" i="1"/>
  <c r="F30" i="1" l="1"/>
  <c r="I28" i="1"/>
  <c r="D29" i="1"/>
  <c r="G29" i="1" s="1"/>
  <c r="J29" i="1"/>
  <c r="I29" i="1" l="1"/>
  <c r="F31" i="1"/>
  <c r="D30" i="1"/>
  <c r="G30" i="1" s="1"/>
  <c r="J30" i="1"/>
  <c r="I30" i="1" l="1"/>
  <c r="D31" i="1"/>
  <c r="G31" i="1" s="1"/>
  <c r="J31" i="1"/>
  <c r="I31" i="1" l="1"/>
</calcChain>
</file>

<file path=xl/sharedStrings.xml><?xml version="1.0" encoding="utf-8"?>
<sst xmlns="http://schemas.openxmlformats.org/spreadsheetml/2006/main" count="21" uniqueCount="19">
  <si>
    <t>Año</t>
  </si>
  <si>
    <t>Edad</t>
  </si>
  <si>
    <t>Limpios</t>
  </si>
  <si>
    <t>Gasto mensual</t>
  </si>
  <si>
    <t>Sobra</t>
  </si>
  <si>
    <t>Estrategia 1</t>
  </si>
  <si>
    <t>Estrategia 2</t>
  </si>
  <si>
    <t>Edad inicial</t>
  </si>
  <si>
    <t>Anual ganado por inversión</t>
  </si>
  <si>
    <t>Acumulado Aportado</t>
  </si>
  <si>
    <t>Aporte anual a estrategia 1</t>
  </si>
  <si>
    <t>Fondo de emergencia</t>
  </si>
  <si>
    <t>Total</t>
  </si>
  <si>
    <t xml:space="preserve">Acumulado ganado por inversión </t>
  </si>
  <si>
    <t>Aporte anual a estrategia 2</t>
  </si>
  <si>
    <t>Ganado anual en estrategia 1</t>
  </si>
  <si>
    <t>Ganado anual en estrategia 2</t>
  </si>
  <si>
    <t>Plan de 30 años</t>
  </si>
  <si>
    <t>Inflación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</si>
</sst>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5" borderId="1" xfId="0" applyFill="1" applyBorder="1" applyAlignment="1">
      <alignment horizontal="center" vertical="center" wrapText="1"/>
    </xf>
    <xf numFmtId="9" fontId="0" fillId="6" borderId="0" xfId="0" applyNumberFormat="1" applyFill="1"/>
    <xf numFmtId="164" fontId="0" fillId="6" borderId="0" xfId="0" applyNumberFormat="1" applyFill="1"/>
    <xf numFmtId="0" fontId="0" fillId="6" borderId="0" xfId="0" applyFill="1"/>
    <xf numFmtId="164" fontId="0" fillId="7" borderId="0" xfId="0" applyNumberFormat="1" applyFill="1"/>
    <xf numFmtId="0" fontId="0" fillId="5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Edad</c:v>
                </c:pt>
              </c:strCache>
            </c:strRef>
          </c:tx>
          <c:marker>
            <c:symbol val="none"/>
          </c:marker>
          <c:cat>
            <c:numRef>
              <c:f>Hoja1!$B$2:$B$31</c:f>
              <c:numCache>
                <c:formatCode>General</c:formatCode>
                <c:ptCount val="3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</c:numCache>
            </c:numRef>
          </c:cat>
          <c:val>
            <c:numRef>
              <c:f>Hoja1!$B$2:$B$31</c:f>
              <c:numCache>
                <c:formatCode>General</c:formatCode>
                <c:ptCount val="3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Hoja1!$H$1</c:f>
              <c:strCache>
                <c:ptCount val="1"/>
                <c:pt idx="0">
                  <c:v>Acumulado Aportado</c:v>
                </c:pt>
              </c:strCache>
            </c:strRef>
          </c:tx>
          <c:marker>
            <c:symbol val="none"/>
          </c:marker>
          <c:cat>
            <c:numRef>
              <c:f>Hoja1!$B$2:$B$31</c:f>
              <c:numCache>
                <c:formatCode>General</c:formatCode>
                <c:ptCount val="3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</c:numCache>
            </c:numRef>
          </c:cat>
          <c:val>
            <c:numRef>
              <c:f>Hoja1!$H$2:$H$31</c:f>
              <c:numCache>
                <c:formatCode>#,##0\ "€"</c:formatCode>
                <c:ptCount val="30"/>
                <c:pt idx="1">
                  <c:v>6500</c:v>
                </c:pt>
                <c:pt idx="2">
                  <c:v>13000</c:v>
                </c:pt>
                <c:pt idx="3">
                  <c:v>19500</c:v>
                </c:pt>
                <c:pt idx="4">
                  <c:v>26000</c:v>
                </c:pt>
                <c:pt idx="5">
                  <c:v>32500</c:v>
                </c:pt>
                <c:pt idx="6">
                  <c:v>39000</c:v>
                </c:pt>
                <c:pt idx="7">
                  <c:v>45500</c:v>
                </c:pt>
                <c:pt idx="8">
                  <c:v>52000</c:v>
                </c:pt>
                <c:pt idx="9">
                  <c:v>58500</c:v>
                </c:pt>
                <c:pt idx="10">
                  <c:v>65000</c:v>
                </c:pt>
                <c:pt idx="11">
                  <c:v>71500</c:v>
                </c:pt>
                <c:pt idx="12">
                  <c:v>78000</c:v>
                </c:pt>
                <c:pt idx="13">
                  <c:v>84500</c:v>
                </c:pt>
                <c:pt idx="14">
                  <c:v>91000</c:v>
                </c:pt>
                <c:pt idx="15">
                  <c:v>97500</c:v>
                </c:pt>
                <c:pt idx="16">
                  <c:v>104000</c:v>
                </c:pt>
                <c:pt idx="17">
                  <c:v>110500</c:v>
                </c:pt>
                <c:pt idx="18">
                  <c:v>117000</c:v>
                </c:pt>
                <c:pt idx="19">
                  <c:v>123500</c:v>
                </c:pt>
                <c:pt idx="20">
                  <c:v>130000</c:v>
                </c:pt>
                <c:pt idx="21">
                  <c:v>136500</c:v>
                </c:pt>
                <c:pt idx="22">
                  <c:v>143000</c:v>
                </c:pt>
                <c:pt idx="23">
                  <c:v>149500</c:v>
                </c:pt>
                <c:pt idx="24">
                  <c:v>156000</c:v>
                </c:pt>
                <c:pt idx="25">
                  <c:v>162500</c:v>
                </c:pt>
                <c:pt idx="26">
                  <c:v>169000</c:v>
                </c:pt>
                <c:pt idx="27">
                  <c:v>175500</c:v>
                </c:pt>
                <c:pt idx="28">
                  <c:v>182000</c:v>
                </c:pt>
                <c:pt idx="29">
                  <c:v>188500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Hoja1!$I$1</c:f>
              <c:strCache>
                <c:ptCount val="1"/>
                <c:pt idx="0">
                  <c:v>Acumulado ganado por inversión </c:v>
                </c:pt>
              </c:strCache>
            </c:strRef>
          </c:tx>
          <c:marker>
            <c:symbol val="none"/>
          </c:marker>
          <c:cat>
            <c:numRef>
              <c:f>Hoja1!$B$2:$B$31</c:f>
              <c:numCache>
                <c:formatCode>General</c:formatCode>
                <c:ptCount val="3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</c:numCache>
            </c:numRef>
          </c:cat>
          <c:val>
            <c:numRef>
              <c:f>Hoja1!$I$2:$I$31</c:f>
              <c:numCache>
                <c:formatCode>#,##0\ "€"</c:formatCode>
                <c:ptCount val="30"/>
                <c:pt idx="1">
                  <c:v>3299.9999999999964</c:v>
                </c:pt>
                <c:pt idx="2">
                  <c:v>7135.9999999999927</c:v>
                </c:pt>
                <c:pt idx="3">
                  <c:v>11559.519999999986</c:v>
                </c:pt>
                <c:pt idx="4">
                  <c:v>16628.006399999977</c:v>
                </c:pt>
                <c:pt idx="5">
                  <c:v>22405.538047999973</c:v>
                </c:pt>
                <c:pt idx="6">
                  <c:v>28963.616911359961</c:v>
                </c:pt>
                <c:pt idx="7">
                  <c:v>36382.053524275158</c:v>
                </c:pt>
                <c:pt idx="8">
                  <c:v>44749.958582411215</c:v>
                </c:pt>
                <c:pt idx="9">
                  <c:v>54166.853420228057</c:v>
                </c:pt>
                <c:pt idx="10">
                  <c:v>64743.913634741461</c:v>
                </c:pt>
                <c:pt idx="11">
                  <c:v>76605.361831078204</c:v>
                </c:pt>
                <c:pt idx="12">
                  <c:v>89890.027382178698</c:v>
                </c:pt>
                <c:pt idx="13">
                  <c:v>104753.0932420387</c:v>
                </c:pt>
                <c:pt idx="14">
                  <c:v>121368.05225656184</c:v>
                </c:pt>
                <c:pt idx="15">
                  <c:v>139928.89810933731</c:v>
                </c:pt>
                <c:pt idx="16">
                  <c:v>160652.57905608564</c:v>
                </c:pt>
                <c:pt idx="17">
                  <c:v>183781.7459799163</c:v>
                </c:pt>
                <c:pt idx="18">
                  <c:v>209587.83008334867</c:v>
                </c:pt>
                <c:pt idx="19">
                  <c:v>238374.48977090974</c:v>
                </c:pt>
                <c:pt idx="20">
                  <c:v>270481.47102252935</c:v>
                </c:pt>
                <c:pt idx="21">
                  <c:v>306288.93087392551</c:v>
                </c:pt>
                <c:pt idx="22">
                  <c:v>346222.27957406302</c:v>
                </c:pt>
                <c:pt idx="23">
                  <c:v>390757.60365812236</c:v>
                </c:pt>
                <c:pt idx="24">
                  <c:v>440427.7396429723</c:v>
                </c:pt>
                <c:pt idx="25">
                  <c:v>495829.07641692174</c:v>
                </c:pt>
                <c:pt idx="26">
                  <c:v>557629.17376408097</c:v>
                </c:pt>
                <c:pt idx="27">
                  <c:v>626575.29495644185</c:v>
                </c:pt>
                <c:pt idx="28">
                  <c:v>703503.96309869946</c:v>
                </c:pt>
                <c:pt idx="29">
                  <c:v>789351.66407297761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Hoja1!$J$1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Hoja1!$B$2:$B$31</c:f>
              <c:numCache>
                <c:formatCode>General</c:formatCode>
                <c:ptCount val="3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</c:numCache>
            </c:numRef>
          </c:cat>
          <c:val>
            <c:numRef>
              <c:f>Hoja1!$J$2:$J$31</c:f>
              <c:numCache>
                <c:formatCode>#,##0\ "€"</c:formatCode>
                <c:ptCount val="30"/>
                <c:pt idx="0">
                  <c:v>75000</c:v>
                </c:pt>
                <c:pt idx="1">
                  <c:v>84800</c:v>
                </c:pt>
                <c:pt idx="2">
                  <c:v>95136</c:v>
                </c:pt>
                <c:pt idx="3">
                  <c:v>106059.51999999999</c:v>
                </c:pt>
                <c:pt idx="4">
                  <c:v>117628.00639999998</c:v>
                </c:pt>
                <c:pt idx="5">
                  <c:v>129905.53804799997</c:v>
                </c:pt>
                <c:pt idx="6">
                  <c:v>142963.61691135995</c:v>
                </c:pt>
                <c:pt idx="7">
                  <c:v>156882.05352427516</c:v>
                </c:pt>
                <c:pt idx="8">
                  <c:v>171749.95858241123</c:v>
                </c:pt>
                <c:pt idx="9">
                  <c:v>187666.85342022806</c:v>
                </c:pt>
                <c:pt idx="10">
                  <c:v>204743.91363474145</c:v>
                </c:pt>
                <c:pt idx="11">
                  <c:v>223105.36183107819</c:v>
                </c:pt>
                <c:pt idx="12">
                  <c:v>242890.0273821787</c:v>
                </c:pt>
                <c:pt idx="13">
                  <c:v>264253.09324203868</c:v>
                </c:pt>
                <c:pt idx="14">
                  <c:v>287368.05225656182</c:v>
                </c:pt>
                <c:pt idx="15">
                  <c:v>312428.89810933731</c:v>
                </c:pt>
                <c:pt idx="16">
                  <c:v>339652.57905608567</c:v>
                </c:pt>
                <c:pt idx="17">
                  <c:v>369281.7459799163</c:v>
                </c:pt>
                <c:pt idx="18">
                  <c:v>401587.83008334867</c:v>
                </c:pt>
                <c:pt idx="19">
                  <c:v>436874.48977090977</c:v>
                </c:pt>
                <c:pt idx="20">
                  <c:v>475481.47102252935</c:v>
                </c:pt>
                <c:pt idx="21">
                  <c:v>517788.93087392551</c:v>
                </c:pt>
                <c:pt idx="22">
                  <c:v>564222.27957406302</c:v>
                </c:pt>
                <c:pt idx="23">
                  <c:v>615257.60365812248</c:v>
                </c:pt>
                <c:pt idx="24">
                  <c:v>671427.73964297236</c:v>
                </c:pt>
                <c:pt idx="25">
                  <c:v>733329.0764169218</c:v>
                </c:pt>
                <c:pt idx="26">
                  <c:v>801629.17376408097</c:v>
                </c:pt>
                <c:pt idx="27">
                  <c:v>877075.29495644185</c:v>
                </c:pt>
                <c:pt idx="28">
                  <c:v>960503.96309869946</c:v>
                </c:pt>
                <c:pt idx="29">
                  <c:v>1052851.6640729776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3534816"/>
        <c:axId val="-2003535904"/>
      </c:lineChart>
      <c:catAx>
        <c:axId val="-20035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03535904"/>
        <c:crosses val="autoZero"/>
        <c:auto val="1"/>
        <c:lblAlgn val="ctr"/>
        <c:lblOffset val="100"/>
        <c:noMultiLvlLbl val="0"/>
      </c:catAx>
      <c:valAx>
        <c:axId val="-200353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353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8</xdr:row>
      <xdr:rowOff>61912</xdr:rowOff>
    </xdr:from>
    <xdr:to>
      <xdr:col>18</xdr:col>
      <xdr:colOff>733425</xdr:colOff>
      <xdr:row>22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4" sqref="L4"/>
    </sheetView>
  </sheetViews>
  <sheetFormatPr defaultColWidth="11.42578125" defaultRowHeight="15" x14ac:dyDescent="0.25"/>
  <cols>
    <col min="1" max="1" width="5.85546875" customWidth="1"/>
    <col min="2" max="2" width="6" customWidth="1"/>
    <col min="3" max="3" width="11.140625" bestFit="1" customWidth="1"/>
    <col min="4" max="4" width="11.5703125" customWidth="1"/>
    <col min="5" max="5" width="11.140625" bestFit="1" customWidth="1"/>
    <col min="6" max="6" width="11.42578125" customWidth="1"/>
    <col min="7" max="7" width="11" customWidth="1"/>
    <col min="8" max="8" width="11.42578125" customWidth="1"/>
    <col min="9" max="9" width="11" customWidth="1"/>
    <col min="11" max="11" width="24.85546875" bestFit="1" customWidth="1"/>
  </cols>
  <sheetData>
    <row r="1" spans="1:12" ht="51.75" customHeight="1" x14ac:dyDescent="0.25">
      <c r="A1" s="6" t="s">
        <v>0</v>
      </c>
      <c r="B1" s="6" t="s">
        <v>1</v>
      </c>
      <c r="C1" s="6" t="s">
        <v>5</v>
      </c>
      <c r="D1" s="6" t="s">
        <v>15</v>
      </c>
      <c r="E1" s="6" t="s">
        <v>6</v>
      </c>
      <c r="F1" s="6" t="s">
        <v>16</v>
      </c>
      <c r="G1" s="6" t="s">
        <v>8</v>
      </c>
      <c r="H1" s="6" t="s">
        <v>9</v>
      </c>
      <c r="I1" s="6" t="s">
        <v>13</v>
      </c>
      <c r="J1" s="6" t="s">
        <v>12</v>
      </c>
      <c r="K1" s="11" t="s">
        <v>17</v>
      </c>
    </row>
    <row r="2" spans="1:12" x14ac:dyDescent="0.25">
      <c r="A2">
        <v>2017</v>
      </c>
      <c r="B2">
        <f>L7</f>
        <v>35</v>
      </c>
      <c r="C2" s="8">
        <v>45000</v>
      </c>
      <c r="D2" s="3"/>
      <c r="E2" s="8">
        <v>20000</v>
      </c>
      <c r="F2" s="3"/>
      <c r="G2" s="5"/>
      <c r="H2" s="10"/>
      <c r="I2" s="10"/>
      <c r="J2" s="4">
        <f>C2+E2+$L$6</f>
        <v>75000</v>
      </c>
      <c r="K2" s="1" t="s">
        <v>5</v>
      </c>
      <c r="L2" s="7">
        <v>0.05</v>
      </c>
    </row>
    <row r="3" spans="1:12" x14ac:dyDescent="0.25">
      <c r="A3">
        <f>A2+1</f>
        <v>2018</v>
      </c>
      <c r="B3">
        <f>B2+1</f>
        <v>36</v>
      </c>
      <c r="C3" s="2">
        <f>C2*(1+$L$2-$L$8)+$L$4</f>
        <v>51400</v>
      </c>
      <c r="D3" s="3">
        <f>C3-C2-$L$4</f>
        <v>900</v>
      </c>
      <c r="E3" s="2">
        <f>E2*(1+$L$3-$L$8)+$L$5</f>
        <v>23399.999999999996</v>
      </c>
      <c r="F3" s="3">
        <f>E3-E2-$L$5</f>
        <v>2399.9999999999964</v>
      </c>
      <c r="G3" s="5">
        <f t="shared" ref="G3:G31" si="0">D3+F3</f>
        <v>3299.9999999999964</v>
      </c>
      <c r="H3" s="10">
        <f>$L$4+$L$5</f>
        <v>6500</v>
      </c>
      <c r="I3" s="10">
        <f>G3</f>
        <v>3299.9999999999964</v>
      </c>
      <c r="J3" s="4">
        <f>C3+E3+$L$6</f>
        <v>84800</v>
      </c>
      <c r="K3" s="1" t="s">
        <v>6</v>
      </c>
      <c r="L3" s="7">
        <v>0.15</v>
      </c>
    </row>
    <row r="4" spans="1:12" x14ac:dyDescent="0.25">
      <c r="A4">
        <f t="shared" ref="A4:A31" si="1">A3+1</f>
        <v>2019</v>
      </c>
      <c r="B4">
        <f t="shared" ref="B4:B31" si="2">B3+1</f>
        <v>37</v>
      </c>
      <c r="C4" s="2">
        <f t="shared" ref="C4:C31" si="3">C3*(1+$L$2-$L$8)+$L$4</f>
        <v>57928</v>
      </c>
      <c r="D4" s="3">
        <f t="shared" ref="D4:D31" si="4">C4-C3-$L$4</f>
        <v>1028</v>
      </c>
      <c r="E4" s="2">
        <f t="shared" ref="E4:E31" si="5">E3*(1+$L$3-$L$8)+$L$5</f>
        <v>27207.999999999993</v>
      </c>
      <c r="F4" s="3">
        <f t="shared" ref="F4:F31" si="6">E4-E3-$L$5</f>
        <v>2807.9999999999964</v>
      </c>
      <c r="G4" s="5">
        <f t="shared" si="0"/>
        <v>3835.9999999999964</v>
      </c>
      <c r="H4" s="10">
        <f>$L$4+$L$5+H3</f>
        <v>13000</v>
      </c>
      <c r="I4" s="10">
        <f t="shared" ref="I4:I31" si="7">I3+G4</f>
        <v>7135.9999999999927</v>
      </c>
      <c r="J4" s="4">
        <f t="shared" ref="J4:J31" si="8">C4+E4+$L$6</f>
        <v>95136</v>
      </c>
      <c r="K4" t="s">
        <v>10</v>
      </c>
      <c r="L4" s="8">
        <v>5500</v>
      </c>
    </row>
    <row r="5" spans="1:12" x14ac:dyDescent="0.25">
      <c r="A5">
        <f t="shared" si="1"/>
        <v>2020</v>
      </c>
      <c r="B5">
        <f t="shared" si="2"/>
        <v>38</v>
      </c>
      <c r="C5" s="2">
        <f t="shared" si="3"/>
        <v>64586.559999999998</v>
      </c>
      <c r="D5" s="3">
        <f t="shared" si="4"/>
        <v>1158.5599999999977</v>
      </c>
      <c r="E5" s="2">
        <f t="shared" si="5"/>
        <v>31472.959999999988</v>
      </c>
      <c r="F5" s="3">
        <f t="shared" si="6"/>
        <v>3264.9599999999955</v>
      </c>
      <c r="G5" s="5">
        <f t="shared" si="0"/>
        <v>4423.5199999999932</v>
      </c>
      <c r="H5" s="10">
        <f t="shared" ref="H5:H31" si="9">$L$4+$L$5+H4</f>
        <v>19500</v>
      </c>
      <c r="I5" s="10">
        <f t="shared" si="7"/>
        <v>11559.519999999986</v>
      </c>
      <c r="J5" s="4">
        <f t="shared" si="8"/>
        <v>106059.51999999999</v>
      </c>
      <c r="K5" t="s">
        <v>14</v>
      </c>
      <c r="L5" s="8">
        <v>1000</v>
      </c>
    </row>
    <row r="6" spans="1:12" x14ac:dyDescent="0.25">
      <c r="A6">
        <f t="shared" si="1"/>
        <v>2021</v>
      </c>
      <c r="B6">
        <f t="shared" si="2"/>
        <v>39</v>
      </c>
      <c r="C6" s="2">
        <f t="shared" si="3"/>
        <v>71378.291199999992</v>
      </c>
      <c r="D6" s="3">
        <f t="shared" si="4"/>
        <v>1291.7311999999947</v>
      </c>
      <c r="E6" s="2">
        <f t="shared" si="5"/>
        <v>36249.715199999984</v>
      </c>
      <c r="F6" s="3">
        <f t="shared" si="6"/>
        <v>3776.755199999996</v>
      </c>
      <c r="G6" s="5">
        <f t="shared" si="0"/>
        <v>5068.4863999999907</v>
      </c>
      <c r="H6" s="10">
        <f t="shared" si="9"/>
        <v>26000</v>
      </c>
      <c r="I6" s="10">
        <f t="shared" si="7"/>
        <v>16628.006399999977</v>
      </c>
      <c r="J6" s="4">
        <f t="shared" si="8"/>
        <v>117628.00639999998</v>
      </c>
      <c r="K6" t="s">
        <v>11</v>
      </c>
      <c r="L6" s="8">
        <v>10000</v>
      </c>
    </row>
    <row r="7" spans="1:12" x14ac:dyDescent="0.25">
      <c r="A7">
        <f t="shared" si="1"/>
        <v>2022</v>
      </c>
      <c r="B7">
        <f t="shared" si="2"/>
        <v>40</v>
      </c>
      <c r="C7" s="2">
        <f t="shared" si="3"/>
        <v>78305.857023999997</v>
      </c>
      <c r="D7" s="3">
        <f t="shared" si="4"/>
        <v>1427.5658240000048</v>
      </c>
      <c r="E7" s="2">
        <f t="shared" si="5"/>
        <v>41599.681023999976</v>
      </c>
      <c r="F7" s="3">
        <f t="shared" si="6"/>
        <v>4349.9658239999917</v>
      </c>
      <c r="G7" s="5">
        <f t="shared" si="0"/>
        <v>5777.5316479999965</v>
      </c>
      <c r="H7" s="10">
        <f t="shared" si="9"/>
        <v>32500</v>
      </c>
      <c r="I7" s="10">
        <f t="shared" si="7"/>
        <v>22405.538047999973</v>
      </c>
      <c r="J7" s="4">
        <f t="shared" si="8"/>
        <v>129905.53804799997</v>
      </c>
      <c r="K7" t="s">
        <v>7</v>
      </c>
      <c r="L7" s="9">
        <v>35</v>
      </c>
    </row>
    <row r="8" spans="1:12" x14ac:dyDescent="0.25">
      <c r="A8">
        <f t="shared" si="1"/>
        <v>2023</v>
      </c>
      <c r="B8">
        <f t="shared" si="2"/>
        <v>41</v>
      </c>
      <c r="C8" s="2">
        <f t="shared" si="3"/>
        <v>85371.974164479994</v>
      </c>
      <c r="D8" s="3">
        <f t="shared" si="4"/>
        <v>1566.117140479997</v>
      </c>
      <c r="E8" s="2">
        <f t="shared" si="5"/>
        <v>47591.642746879967</v>
      </c>
      <c r="F8" s="3">
        <f t="shared" si="6"/>
        <v>4991.9617228799907</v>
      </c>
      <c r="G8" s="5">
        <f t="shared" si="0"/>
        <v>6558.0788633599877</v>
      </c>
      <c r="H8" s="10">
        <f t="shared" si="9"/>
        <v>39000</v>
      </c>
      <c r="I8" s="10">
        <f t="shared" si="7"/>
        <v>28963.616911359961</v>
      </c>
      <c r="J8" s="4">
        <f t="shared" si="8"/>
        <v>142963.61691135995</v>
      </c>
      <c r="K8" t="s">
        <v>18</v>
      </c>
      <c r="L8" s="7">
        <v>0.03</v>
      </c>
    </row>
    <row r="9" spans="1:12" x14ac:dyDescent="0.25">
      <c r="A9">
        <f t="shared" si="1"/>
        <v>2024</v>
      </c>
      <c r="B9">
        <f t="shared" si="2"/>
        <v>42</v>
      </c>
      <c r="C9" s="2">
        <f t="shared" si="3"/>
        <v>92579.413647769601</v>
      </c>
      <c r="D9" s="3">
        <f t="shared" si="4"/>
        <v>1707.4394832896069</v>
      </c>
      <c r="E9" s="2">
        <f t="shared" si="5"/>
        <v>54302.639876505556</v>
      </c>
      <c r="F9" s="3">
        <f t="shared" si="6"/>
        <v>5710.9971296255899</v>
      </c>
      <c r="G9" s="5">
        <f t="shared" si="0"/>
        <v>7418.4366129151967</v>
      </c>
      <c r="H9" s="10">
        <f t="shared" si="9"/>
        <v>45500</v>
      </c>
      <c r="I9" s="10">
        <f t="shared" si="7"/>
        <v>36382.053524275158</v>
      </c>
      <c r="J9" s="4">
        <f t="shared" si="8"/>
        <v>156882.05352427516</v>
      </c>
    </row>
    <row r="10" spans="1:12" x14ac:dyDescent="0.25">
      <c r="A10">
        <f t="shared" si="1"/>
        <v>2025</v>
      </c>
      <c r="B10">
        <f t="shared" si="2"/>
        <v>43</v>
      </c>
      <c r="C10" s="2">
        <f t="shared" si="3"/>
        <v>99931.001920725001</v>
      </c>
      <c r="D10" s="3">
        <f t="shared" si="4"/>
        <v>1851.5882729553996</v>
      </c>
      <c r="E10" s="2">
        <f t="shared" si="5"/>
        <v>61818.956661686214</v>
      </c>
      <c r="F10" s="3">
        <f t="shared" si="6"/>
        <v>6516.3167851806575</v>
      </c>
      <c r="G10" s="5">
        <f t="shared" si="0"/>
        <v>8367.9050581360571</v>
      </c>
      <c r="H10" s="10">
        <f t="shared" si="9"/>
        <v>52000</v>
      </c>
      <c r="I10" s="10">
        <f t="shared" si="7"/>
        <v>44749.958582411215</v>
      </c>
      <c r="J10" s="4">
        <f t="shared" si="8"/>
        <v>171749.95858241123</v>
      </c>
    </row>
    <row r="11" spans="1:12" x14ac:dyDescent="0.25">
      <c r="A11">
        <f t="shared" si="1"/>
        <v>2026</v>
      </c>
      <c r="B11">
        <f t="shared" si="2"/>
        <v>44</v>
      </c>
      <c r="C11" s="2">
        <f t="shared" si="3"/>
        <v>107429.62195913951</v>
      </c>
      <c r="D11" s="3">
        <f t="shared" si="4"/>
        <v>1998.620038414505</v>
      </c>
      <c r="E11" s="2">
        <f t="shared" si="5"/>
        <v>70237.231461088551</v>
      </c>
      <c r="F11" s="3">
        <f t="shared" si="6"/>
        <v>7418.2747994023375</v>
      </c>
      <c r="G11" s="5">
        <f t="shared" si="0"/>
        <v>9416.8948378168425</v>
      </c>
      <c r="H11" s="10">
        <f t="shared" si="9"/>
        <v>58500</v>
      </c>
      <c r="I11" s="10">
        <f t="shared" si="7"/>
        <v>54166.853420228057</v>
      </c>
      <c r="J11" s="4">
        <f t="shared" si="8"/>
        <v>187666.85342022806</v>
      </c>
    </row>
    <row r="12" spans="1:12" x14ac:dyDescent="0.25">
      <c r="A12">
        <f t="shared" si="1"/>
        <v>2027</v>
      </c>
      <c r="B12">
        <f t="shared" si="2"/>
        <v>45</v>
      </c>
      <c r="C12" s="2">
        <f t="shared" si="3"/>
        <v>115078.21439832229</v>
      </c>
      <c r="D12" s="3">
        <f t="shared" si="4"/>
        <v>2148.5924391827866</v>
      </c>
      <c r="E12" s="2">
        <f t="shared" si="5"/>
        <v>79665.699236419168</v>
      </c>
      <c r="F12" s="3">
        <f t="shared" si="6"/>
        <v>8428.4677753306169</v>
      </c>
      <c r="G12" s="5">
        <f t="shared" si="0"/>
        <v>10577.060214513403</v>
      </c>
      <c r="H12" s="10">
        <f t="shared" si="9"/>
        <v>65000</v>
      </c>
      <c r="I12" s="10">
        <f t="shared" si="7"/>
        <v>64743.913634741461</v>
      </c>
      <c r="J12" s="4">
        <f t="shared" si="8"/>
        <v>204743.91363474145</v>
      </c>
    </row>
    <row r="13" spans="1:12" x14ac:dyDescent="0.25">
      <c r="A13">
        <f t="shared" si="1"/>
        <v>2028</v>
      </c>
      <c r="B13">
        <f t="shared" si="2"/>
        <v>46</v>
      </c>
      <c r="C13" s="2">
        <f t="shared" si="3"/>
        <v>122879.77868628874</v>
      </c>
      <c r="D13" s="3">
        <f t="shared" si="4"/>
        <v>2301.564287966452</v>
      </c>
      <c r="E13" s="2">
        <f t="shared" si="5"/>
        <v>90225.58314478946</v>
      </c>
      <c r="F13" s="3">
        <f t="shared" si="6"/>
        <v>9559.8839083702915</v>
      </c>
      <c r="G13" s="5">
        <f t="shared" si="0"/>
        <v>11861.448196336743</v>
      </c>
      <c r="H13" s="10">
        <f t="shared" si="9"/>
        <v>71500</v>
      </c>
      <c r="I13" s="10">
        <f t="shared" si="7"/>
        <v>76605.361831078204</v>
      </c>
      <c r="J13" s="4">
        <f t="shared" si="8"/>
        <v>223105.36183107819</v>
      </c>
    </row>
    <row r="14" spans="1:12" x14ac:dyDescent="0.25">
      <c r="A14">
        <f t="shared" si="1"/>
        <v>2029</v>
      </c>
      <c r="B14">
        <f t="shared" si="2"/>
        <v>47</v>
      </c>
      <c r="C14" s="2">
        <f t="shared" si="3"/>
        <v>130837.37426001452</v>
      </c>
      <c r="D14" s="3">
        <f t="shared" si="4"/>
        <v>2457.5955737257755</v>
      </c>
      <c r="E14" s="2">
        <f t="shared" si="5"/>
        <v>102052.65312216418</v>
      </c>
      <c r="F14" s="3">
        <f t="shared" si="6"/>
        <v>10827.069977374718</v>
      </c>
      <c r="G14" s="5">
        <f t="shared" si="0"/>
        <v>13284.665551100494</v>
      </c>
      <c r="H14" s="10">
        <f t="shared" si="9"/>
        <v>78000</v>
      </c>
      <c r="I14" s="10">
        <f t="shared" si="7"/>
        <v>89890.027382178698</v>
      </c>
      <c r="J14" s="4">
        <f t="shared" si="8"/>
        <v>242890.0273821787</v>
      </c>
    </row>
    <row r="15" spans="1:12" x14ac:dyDescent="0.25">
      <c r="A15">
        <f t="shared" si="1"/>
        <v>2030</v>
      </c>
      <c r="B15">
        <f t="shared" si="2"/>
        <v>48</v>
      </c>
      <c r="C15" s="2">
        <f t="shared" si="3"/>
        <v>138954.12174521483</v>
      </c>
      <c r="D15" s="3">
        <f t="shared" si="4"/>
        <v>2616.747485200307</v>
      </c>
      <c r="E15" s="2">
        <f t="shared" si="5"/>
        <v>115298.97149682387</v>
      </c>
      <c r="F15" s="3">
        <f t="shared" si="6"/>
        <v>12246.318374659691</v>
      </c>
      <c r="G15" s="5">
        <f t="shared" si="0"/>
        <v>14863.065859859998</v>
      </c>
      <c r="H15" s="10">
        <f t="shared" si="9"/>
        <v>84500</v>
      </c>
      <c r="I15" s="10">
        <f t="shared" si="7"/>
        <v>104753.0932420387</v>
      </c>
      <c r="J15" s="4">
        <f t="shared" si="8"/>
        <v>264253.09324203868</v>
      </c>
    </row>
    <row r="16" spans="1:12" x14ac:dyDescent="0.25">
      <c r="A16">
        <f t="shared" si="1"/>
        <v>2031</v>
      </c>
      <c r="B16">
        <f t="shared" si="2"/>
        <v>49</v>
      </c>
      <c r="C16" s="2">
        <f t="shared" si="3"/>
        <v>147233.20418011912</v>
      </c>
      <c r="D16" s="3">
        <f t="shared" si="4"/>
        <v>2779.082434904296</v>
      </c>
      <c r="E16" s="2">
        <f t="shared" si="5"/>
        <v>130134.84807644272</v>
      </c>
      <c r="F16" s="3">
        <f t="shared" si="6"/>
        <v>13835.876579618853</v>
      </c>
      <c r="G16" s="5">
        <f t="shared" si="0"/>
        <v>16614.959014523149</v>
      </c>
      <c r="H16" s="10">
        <f t="shared" si="9"/>
        <v>91000</v>
      </c>
      <c r="I16" s="10">
        <f t="shared" si="7"/>
        <v>121368.05225656184</v>
      </c>
      <c r="J16" s="4">
        <f t="shared" si="8"/>
        <v>287368.05225656182</v>
      </c>
    </row>
    <row r="17" spans="1:10" x14ac:dyDescent="0.25">
      <c r="A17">
        <f t="shared" si="1"/>
        <v>2032</v>
      </c>
      <c r="B17">
        <f t="shared" si="2"/>
        <v>50</v>
      </c>
      <c r="C17" s="2">
        <f t="shared" si="3"/>
        <v>155677.8682637215</v>
      </c>
      <c r="D17" s="3">
        <f t="shared" si="4"/>
        <v>2944.6640836023726</v>
      </c>
      <c r="E17" s="2">
        <f t="shared" si="5"/>
        <v>146751.02984561582</v>
      </c>
      <c r="F17" s="3">
        <f t="shared" si="6"/>
        <v>15616.181769173098</v>
      </c>
      <c r="G17" s="5">
        <f t="shared" si="0"/>
        <v>18560.84585277547</v>
      </c>
      <c r="H17" s="10">
        <f t="shared" si="9"/>
        <v>97500</v>
      </c>
      <c r="I17" s="10">
        <f t="shared" si="7"/>
        <v>139928.89810933731</v>
      </c>
      <c r="J17" s="4">
        <f t="shared" si="8"/>
        <v>312428.89810933731</v>
      </c>
    </row>
    <row r="18" spans="1:10" x14ac:dyDescent="0.25">
      <c r="A18">
        <f t="shared" si="1"/>
        <v>2033</v>
      </c>
      <c r="B18">
        <f t="shared" si="2"/>
        <v>51</v>
      </c>
      <c r="C18" s="2">
        <f t="shared" si="3"/>
        <v>164291.42562899593</v>
      </c>
      <c r="D18" s="3">
        <f t="shared" si="4"/>
        <v>3113.5573652744351</v>
      </c>
      <c r="E18" s="2">
        <f t="shared" si="5"/>
        <v>165361.15342708971</v>
      </c>
      <c r="F18" s="3">
        <f t="shared" si="6"/>
        <v>17610.12358147389</v>
      </c>
      <c r="G18" s="5">
        <f t="shared" si="0"/>
        <v>20723.680946748325</v>
      </c>
      <c r="H18" s="10">
        <f t="shared" si="9"/>
        <v>104000</v>
      </c>
      <c r="I18" s="10">
        <f t="shared" si="7"/>
        <v>160652.57905608564</v>
      </c>
      <c r="J18" s="4">
        <f t="shared" si="8"/>
        <v>339652.57905608567</v>
      </c>
    </row>
    <row r="19" spans="1:10" x14ac:dyDescent="0.25">
      <c r="A19">
        <f t="shared" si="1"/>
        <v>2034</v>
      </c>
      <c r="B19">
        <f t="shared" si="2"/>
        <v>52</v>
      </c>
      <c r="C19" s="2">
        <f t="shared" si="3"/>
        <v>173077.25414157586</v>
      </c>
      <c r="D19" s="3">
        <f t="shared" si="4"/>
        <v>3285.8285125799302</v>
      </c>
      <c r="E19" s="2">
        <f t="shared" si="5"/>
        <v>186204.49183834044</v>
      </c>
      <c r="F19" s="3">
        <f t="shared" si="6"/>
        <v>19843.338411250734</v>
      </c>
      <c r="G19" s="5">
        <f t="shared" si="0"/>
        <v>23129.166923830664</v>
      </c>
      <c r="H19" s="10">
        <f t="shared" si="9"/>
        <v>110500</v>
      </c>
      <c r="I19" s="10">
        <f t="shared" si="7"/>
        <v>183781.7459799163</v>
      </c>
      <c r="J19" s="4">
        <f t="shared" si="8"/>
        <v>369281.7459799163</v>
      </c>
    </row>
    <row r="20" spans="1:10" x14ac:dyDescent="0.25">
      <c r="A20">
        <f t="shared" si="1"/>
        <v>2035</v>
      </c>
      <c r="B20">
        <f t="shared" si="2"/>
        <v>53</v>
      </c>
      <c r="C20" s="2">
        <f t="shared" si="3"/>
        <v>182038.79922440738</v>
      </c>
      <c r="D20" s="3">
        <f t="shared" si="4"/>
        <v>3461.5450828315224</v>
      </c>
      <c r="E20" s="2">
        <f t="shared" si="5"/>
        <v>209549.03085894129</v>
      </c>
      <c r="F20" s="3">
        <f t="shared" si="6"/>
        <v>22344.539020600845</v>
      </c>
      <c r="G20" s="5">
        <f t="shared" si="0"/>
        <v>25806.084103432368</v>
      </c>
      <c r="H20" s="10">
        <f t="shared" si="9"/>
        <v>117000</v>
      </c>
      <c r="I20" s="10">
        <f t="shared" si="7"/>
        <v>209587.83008334867</v>
      </c>
      <c r="J20" s="4">
        <f t="shared" si="8"/>
        <v>401587.83008334867</v>
      </c>
    </row>
    <row r="21" spans="1:10" x14ac:dyDescent="0.25">
      <c r="A21">
        <f t="shared" si="1"/>
        <v>2036</v>
      </c>
      <c r="B21">
        <f t="shared" si="2"/>
        <v>54</v>
      </c>
      <c r="C21" s="2">
        <f t="shared" si="3"/>
        <v>191179.57520889552</v>
      </c>
      <c r="D21" s="3">
        <f t="shared" si="4"/>
        <v>3640.7759844881366</v>
      </c>
      <c r="E21" s="2">
        <f t="shared" si="5"/>
        <v>235694.91456201422</v>
      </c>
      <c r="F21" s="3">
        <f t="shared" si="6"/>
        <v>25145.883703072934</v>
      </c>
      <c r="G21" s="5">
        <f t="shared" si="0"/>
        <v>28786.65968756107</v>
      </c>
      <c r="H21" s="10">
        <f t="shared" si="9"/>
        <v>123500</v>
      </c>
      <c r="I21" s="10">
        <f t="shared" si="7"/>
        <v>238374.48977090974</v>
      </c>
      <c r="J21" s="4">
        <f t="shared" si="8"/>
        <v>436874.48977090977</v>
      </c>
    </row>
    <row r="22" spans="1:10" x14ac:dyDescent="0.25">
      <c r="A22">
        <f t="shared" si="1"/>
        <v>2037</v>
      </c>
      <c r="B22">
        <f t="shared" si="2"/>
        <v>55</v>
      </c>
      <c r="C22" s="2">
        <f t="shared" si="3"/>
        <v>200503.16671307344</v>
      </c>
      <c r="D22" s="3">
        <f t="shared" si="4"/>
        <v>3823.5915041779226</v>
      </c>
      <c r="E22" s="2">
        <f t="shared" si="5"/>
        <v>264978.30430945591</v>
      </c>
      <c r="F22" s="3">
        <f t="shared" si="6"/>
        <v>28283.389747441688</v>
      </c>
      <c r="G22" s="5">
        <f t="shared" si="0"/>
        <v>32106.981251619611</v>
      </c>
      <c r="H22" s="10">
        <f t="shared" si="9"/>
        <v>130000</v>
      </c>
      <c r="I22" s="10">
        <f t="shared" si="7"/>
        <v>270481.47102252935</v>
      </c>
      <c r="J22" s="4">
        <f t="shared" si="8"/>
        <v>475481.47102252935</v>
      </c>
    </row>
    <row r="23" spans="1:10" x14ac:dyDescent="0.25">
      <c r="A23">
        <f t="shared" si="1"/>
        <v>2038</v>
      </c>
      <c r="B23">
        <f t="shared" si="2"/>
        <v>56</v>
      </c>
      <c r="C23" s="2">
        <f t="shared" si="3"/>
        <v>210013.23004733492</v>
      </c>
      <c r="D23" s="3">
        <f t="shared" si="4"/>
        <v>4010.0633342614747</v>
      </c>
      <c r="E23" s="2">
        <f t="shared" si="5"/>
        <v>297775.70082659059</v>
      </c>
      <c r="F23" s="3">
        <f t="shared" si="6"/>
        <v>31797.396517134679</v>
      </c>
      <c r="G23" s="5">
        <f t="shared" si="0"/>
        <v>35807.459851396154</v>
      </c>
      <c r="H23" s="10">
        <f t="shared" si="9"/>
        <v>136500</v>
      </c>
      <c r="I23" s="10">
        <f t="shared" si="7"/>
        <v>306288.93087392551</v>
      </c>
      <c r="J23" s="4">
        <f t="shared" si="8"/>
        <v>517788.93087392551</v>
      </c>
    </row>
    <row r="24" spans="1:10" x14ac:dyDescent="0.25">
      <c r="A24">
        <f t="shared" si="1"/>
        <v>2039</v>
      </c>
      <c r="B24">
        <f t="shared" si="2"/>
        <v>57</v>
      </c>
      <c r="C24" s="2">
        <f t="shared" si="3"/>
        <v>219713.49464828163</v>
      </c>
      <c r="D24" s="3">
        <f t="shared" si="4"/>
        <v>4200.2646009467135</v>
      </c>
      <c r="E24" s="2">
        <f t="shared" si="5"/>
        <v>334508.78492578142</v>
      </c>
      <c r="F24" s="3">
        <f t="shared" si="6"/>
        <v>35733.084099190834</v>
      </c>
      <c r="G24" s="5">
        <f t="shared" si="0"/>
        <v>39933.348700137547</v>
      </c>
      <c r="H24" s="10">
        <f t="shared" si="9"/>
        <v>143000</v>
      </c>
      <c r="I24" s="10">
        <f t="shared" si="7"/>
        <v>346222.27957406302</v>
      </c>
      <c r="J24" s="4">
        <f t="shared" si="8"/>
        <v>564222.27957406302</v>
      </c>
    </row>
    <row r="25" spans="1:10" x14ac:dyDescent="0.25">
      <c r="A25">
        <f t="shared" si="1"/>
        <v>2040</v>
      </c>
      <c r="B25">
        <f t="shared" si="2"/>
        <v>58</v>
      </c>
      <c r="C25" s="2">
        <f t="shared" si="3"/>
        <v>229607.76454124728</v>
      </c>
      <c r="D25" s="3">
        <f t="shared" si="4"/>
        <v>4394.2698929656472</v>
      </c>
      <c r="E25" s="2">
        <f t="shared" si="5"/>
        <v>375649.83911687514</v>
      </c>
      <c r="F25" s="3">
        <f t="shared" si="6"/>
        <v>40141.054191093717</v>
      </c>
      <c r="G25" s="5">
        <f t="shared" si="0"/>
        <v>44535.324084059364</v>
      </c>
      <c r="H25" s="10">
        <f t="shared" si="9"/>
        <v>149500</v>
      </c>
      <c r="I25" s="10">
        <f t="shared" si="7"/>
        <v>390757.60365812236</v>
      </c>
      <c r="J25" s="4">
        <f t="shared" si="8"/>
        <v>615257.60365812248</v>
      </c>
    </row>
    <row r="26" spans="1:10" x14ac:dyDescent="0.25">
      <c r="A26">
        <f t="shared" si="1"/>
        <v>2041</v>
      </c>
      <c r="B26">
        <f t="shared" si="2"/>
        <v>59</v>
      </c>
      <c r="C26" s="2">
        <f t="shared" si="3"/>
        <v>239699.91983207222</v>
      </c>
      <c r="D26" s="3">
        <f t="shared" si="4"/>
        <v>4592.1552908249432</v>
      </c>
      <c r="E26" s="2">
        <f t="shared" si="5"/>
        <v>421727.81981090014</v>
      </c>
      <c r="F26" s="3">
        <f t="shared" si="6"/>
        <v>45077.980694024998</v>
      </c>
      <c r="G26" s="5">
        <f t="shared" si="0"/>
        <v>49670.135984849941</v>
      </c>
      <c r="H26" s="10">
        <f t="shared" si="9"/>
        <v>156000</v>
      </c>
      <c r="I26" s="10">
        <f t="shared" si="7"/>
        <v>440427.7396429723</v>
      </c>
      <c r="J26" s="4">
        <f t="shared" si="8"/>
        <v>671427.73964297236</v>
      </c>
    </row>
    <row r="27" spans="1:10" x14ac:dyDescent="0.25">
      <c r="A27">
        <f t="shared" si="1"/>
        <v>2042</v>
      </c>
      <c r="B27">
        <f t="shared" si="2"/>
        <v>60</v>
      </c>
      <c r="C27" s="2">
        <f t="shared" si="3"/>
        <v>249993.91822871368</v>
      </c>
      <c r="D27" s="3">
        <f t="shared" si="4"/>
        <v>4793.9983966414584</v>
      </c>
      <c r="E27" s="2">
        <f t="shared" si="5"/>
        <v>473335.15818820812</v>
      </c>
      <c r="F27" s="3">
        <f t="shared" si="6"/>
        <v>50607.338377307984</v>
      </c>
      <c r="G27" s="5">
        <f t="shared" si="0"/>
        <v>55401.336773949442</v>
      </c>
      <c r="H27" s="10">
        <f t="shared" si="9"/>
        <v>162500</v>
      </c>
      <c r="I27" s="10">
        <f t="shared" si="7"/>
        <v>495829.07641692174</v>
      </c>
      <c r="J27" s="4">
        <f t="shared" si="8"/>
        <v>733329.0764169218</v>
      </c>
    </row>
    <row r="28" spans="1:10" x14ac:dyDescent="0.25">
      <c r="A28">
        <f t="shared" si="1"/>
        <v>2043</v>
      </c>
      <c r="B28">
        <f t="shared" si="2"/>
        <v>61</v>
      </c>
      <c r="C28" s="2">
        <f t="shared" si="3"/>
        <v>260493.79659328796</v>
      </c>
      <c r="D28" s="3">
        <f t="shared" si="4"/>
        <v>4999.8783645742806</v>
      </c>
      <c r="E28" s="2">
        <f t="shared" si="5"/>
        <v>531135.37717079301</v>
      </c>
      <c r="F28" s="3">
        <f t="shared" si="6"/>
        <v>56800.218982584891</v>
      </c>
      <c r="G28" s="5">
        <f t="shared" si="0"/>
        <v>61800.097347159171</v>
      </c>
      <c r="H28" s="10">
        <f t="shared" si="9"/>
        <v>169000</v>
      </c>
      <c r="I28" s="10">
        <f t="shared" si="7"/>
        <v>557629.17376408097</v>
      </c>
      <c r="J28" s="4">
        <f t="shared" si="8"/>
        <v>801629.17376408097</v>
      </c>
    </row>
    <row r="29" spans="1:10" x14ac:dyDescent="0.25">
      <c r="A29">
        <f t="shared" si="1"/>
        <v>2044</v>
      </c>
      <c r="B29">
        <f t="shared" si="2"/>
        <v>62</v>
      </c>
      <c r="C29" s="2">
        <f t="shared" si="3"/>
        <v>271203.67252515373</v>
      </c>
      <c r="D29" s="3">
        <f t="shared" si="4"/>
        <v>5209.8759318657685</v>
      </c>
      <c r="E29" s="2">
        <f t="shared" si="5"/>
        <v>595871.62243128812</v>
      </c>
      <c r="F29" s="3">
        <f t="shared" si="6"/>
        <v>63736.24526049511</v>
      </c>
      <c r="G29" s="5">
        <f t="shared" si="0"/>
        <v>68946.121192360879</v>
      </c>
      <c r="H29" s="10">
        <f t="shared" si="9"/>
        <v>175500</v>
      </c>
      <c r="I29" s="10">
        <f t="shared" si="7"/>
        <v>626575.29495644185</v>
      </c>
      <c r="J29" s="4">
        <f t="shared" si="8"/>
        <v>877075.29495644185</v>
      </c>
    </row>
    <row r="30" spans="1:10" x14ac:dyDescent="0.25">
      <c r="A30">
        <f t="shared" si="1"/>
        <v>2045</v>
      </c>
      <c r="B30">
        <f t="shared" si="2"/>
        <v>63</v>
      </c>
      <c r="C30" s="2">
        <f t="shared" si="3"/>
        <v>282127.74597565678</v>
      </c>
      <c r="D30" s="3">
        <f t="shared" si="4"/>
        <v>5424.0734505030559</v>
      </c>
      <c r="E30" s="2">
        <f t="shared" si="5"/>
        <v>668376.21712304268</v>
      </c>
      <c r="F30" s="3">
        <f t="shared" si="6"/>
        <v>71504.594691754552</v>
      </c>
      <c r="G30" s="5">
        <f t="shared" si="0"/>
        <v>76928.668142257608</v>
      </c>
      <c r="H30" s="10">
        <f t="shared" si="9"/>
        <v>182000</v>
      </c>
      <c r="I30" s="10">
        <f t="shared" si="7"/>
        <v>703503.96309869946</v>
      </c>
      <c r="J30" s="4">
        <f t="shared" si="8"/>
        <v>960503.96309869946</v>
      </c>
    </row>
    <row r="31" spans="1:10" x14ac:dyDescent="0.25">
      <c r="A31">
        <f t="shared" si="1"/>
        <v>2046</v>
      </c>
      <c r="B31">
        <f t="shared" si="2"/>
        <v>64</v>
      </c>
      <c r="C31" s="2">
        <f t="shared" si="3"/>
        <v>293270.3008951699</v>
      </c>
      <c r="D31" s="3">
        <f t="shared" si="4"/>
        <v>5642.5549195131171</v>
      </c>
      <c r="E31" s="2">
        <f t="shared" si="5"/>
        <v>749581.36317780777</v>
      </c>
      <c r="F31" s="3">
        <f t="shared" si="6"/>
        <v>80205.146054765093</v>
      </c>
      <c r="G31" s="5">
        <f t="shared" si="0"/>
        <v>85847.70097427821</v>
      </c>
      <c r="H31" s="10">
        <f t="shared" si="9"/>
        <v>188500</v>
      </c>
      <c r="I31" s="10">
        <f t="shared" si="7"/>
        <v>789351.66407297761</v>
      </c>
      <c r="J31" s="4">
        <f t="shared" si="8"/>
        <v>1052851.6640729776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ColWidth="11.42578125" defaultRowHeight="15" x14ac:dyDescent="0.25"/>
  <sheetData>
    <row r="1" spans="1:2" x14ac:dyDescent="0.25">
      <c r="A1" t="s">
        <v>2</v>
      </c>
      <c r="B1">
        <v>32000</v>
      </c>
    </row>
    <row r="2" spans="1:2" x14ac:dyDescent="0.25">
      <c r="A2" t="s">
        <v>3</v>
      </c>
      <c r="B2">
        <v>1650</v>
      </c>
    </row>
    <row r="3" spans="1:2" x14ac:dyDescent="0.25">
      <c r="A3" t="s">
        <v>4</v>
      </c>
      <c r="B3">
        <f>B1-(B2*12)</f>
        <v>12200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SORIANO MARIN</dc:creator>
  <cp:lastModifiedBy>HP</cp:lastModifiedBy>
  <dcterms:created xsi:type="dcterms:W3CDTF">2017-06-13T09:07:15Z</dcterms:created>
  <dcterms:modified xsi:type="dcterms:W3CDTF">2017-07-10T18:23:36Z</dcterms:modified>
</cp:coreProperties>
</file>